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B804223E-DAA2-4994-9E04-7058D3DAEE9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H26" i="1"/>
  <c r="C26" i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<sst xmlns="http://schemas.openxmlformats.org/spreadsheetml/2006/main" count="51" uniqueCount="44">
  <si>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</si>
  <si>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</si>
  <si>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</si>
  <si>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</si>
  <si>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</si>
  <si>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</si>
  <si>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</si>
  <si>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</si>
  <si>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</si>
  <si>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</si>
  <si>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</si>
  <si>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</si>
  <si>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</si>
  <si>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</si>
  <si>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</si>
  <si>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</si>
  <si>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</si>
  <si>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</si>
  <si>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</si>
  <si>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</si>
  <si>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</si>
  <si>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</si>
  <si>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</si>
  <si>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</si>
  <si>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</si>
  <si>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</si>
  <si>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</si>
  <si>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</si>
  <si>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</si>
  <si>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</si>
  <si>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</si>
  <si>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</si>
  <si>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</si>
  <si>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</si>
  <si>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</si>
  <si>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</si>
  <si>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</si>
  <si>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BAKİYE</t>
  </si>
  <si>
    <t>HATAY YOL RAPORU</t>
  </si>
  <si>
    <t>ÖZ İŞ</t>
  </si>
  <si>
    <t>HALBUT METAL</t>
  </si>
  <si>
    <t xml:space="preserve">YİVA YAPI </t>
  </si>
  <si>
    <t>YAKIT İLK DOLUM</t>
  </si>
  <si>
    <t>EDBLU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</si>
</sst>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10" zoomScaleNormal="100" zoomScaleSheetLayoutView="110" workbookViewId="0">
      <selection activeCell="F34" sqref="F34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35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f ca="1">TODAY()</f>
        <v>45517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45516</v>
      </c>
      <c r="D5" s="11"/>
      <c r="E5" s="12">
        <v>115520</v>
      </c>
      <c r="F5" s="1"/>
      <c r="G5" s="13" t="str">
        <f t="shared" ref="G5" si="0">IF(A5="","",(A5))</f>
        <v>ÖZ İŞ</v>
      </c>
      <c r="H5" s="12">
        <v>10000</v>
      </c>
      <c r="I5" s="12"/>
      <c r="J5" s="12"/>
      <c r="K5" s="12">
        <f>IF(G5="","",SUM(E5-H5-I5-J5))</f>
        <v>105520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45516</v>
      </c>
      <c r="D6" s="11"/>
      <c r="E6" s="12">
        <v>88700</v>
      </c>
      <c r="F6" s="1"/>
      <c r="G6" s="13" t="str">
        <f>IF(A6="","",(A6))</f>
        <v>HALBUT METAL</v>
      </c>
      <c r="H6" s="12">
        <v>88700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41</v>
      </c>
      <c r="B7" s="61"/>
      <c r="C7" s="48">
        <v>45516</v>
      </c>
      <c r="D7" s="11"/>
      <c r="E7" s="12">
        <v>19404</v>
      </c>
      <c r="F7" s="1"/>
      <c r="G7" s="13" t="str">
        <f>IF(A7="","",(A7))</f>
        <v xml:space="preserve">YİVA YAPI </v>
      </c>
      <c r="H7" s="12"/>
      <c r="I7" s="12">
        <v>19404</v>
      </c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223624</v>
      </c>
      <c r="F22" s="1"/>
      <c r="G22" s="16" t="s">
        <v>16</v>
      </c>
      <c r="H22" s="17">
        <f>SUM(H5:H21)</f>
        <v>104700</v>
      </c>
      <c r="I22" s="17">
        <f>SUM(I5:I21)</f>
        <v>19404</v>
      </c>
      <c r="J22" s="17">
        <f>SUM(J5:J21)</f>
        <v>0</v>
      </c>
      <c r="K22" s="17">
        <f>SUM(K5:K21)</f>
        <v>105520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42497</v>
      </c>
      <c r="D25" s="18">
        <v>43605</v>
      </c>
      <c r="E25" s="19">
        <f>IF(C25="","",SUM(D25-C25))</f>
        <v>1108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f>6400-2300</f>
        <v>4100</v>
      </c>
      <c r="D26" s="21"/>
      <c r="E26" s="20">
        <f>IF(C26="","",SUM(C26/E25))</f>
        <v>3.7003610108303251</v>
      </c>
      <c r="F26" s="1"/>
      <c r="G26" s="11" t="s">
        <v>25</v>
      </c>
      <c r="H26" s="12">
        <f>6400-2300</f>
        <v>4100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f>H26+H27+H28+H29</f>
        <v>7387</v>
      </c>
      <c r="D27" s="21"/>
      <c r="E27" s="22">
        <f>SUM(C27/E22)</f>
        <v>3.3033127034665329E-2</v>
      </c>
      <c r="F27" s="1"/>
      <c r="G27" s="11" t="s">
        <v>27</v>
      </c>
      <c r="H27" s="12">
        <v>750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43</v>
      </c>
      <c r="H28" s="12">
        <v>237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42</v>
      </c>
      <c r="H29" s="12">
        <v>2300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7387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97313</v>
      </c>
      <c r="D36" s="1"/>
      <c r="E36" s="1"/>
      <c r="F36" s="1"/>
      <c r="G36" s="26" t="s">
        <v>30</v>
      </c>
      <c r="H36" s="15">
        <f>IF(H33="","",SUM(H22-H33))</f>
        <v>97313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 t="s">
        <v>35</v>
      </c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2024-08-13T06:46:37Z</cp:lastPrinted>
  <dcterms:created xsi:type="dcterms:W3CDTF">2022-08-24T05:29:34Z</dcterms:created>
  <dcterms:modified xsi:type="dcterms:W3CDTF">2024-08-13T06:56:38Z</dcterms:modified>
</cp:coreProperties>
</file>